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35" windowWidth="11340" windowHeight="6285"/>
  </bookViews>
  <sheets>
    <sheet name="Обязат" sheetId="10" r:id="rId1"/>
  </sheets>
  <definedNames>
    <definedName name="_xlnm.Print_Titles" localSheetId="0">Обязат!$3:$3</definedName>
    <definedName name="_xlnm.Print_Area" localSheetId="0">Обязат!$A$1:$E$52</definedName>
  </definedNames>
  <calcPr calcId="125725" refMode="R1C1"/>
</workbook>
</file>

<file path=xl/calcChain.xml><?xml version="1.0" encoding="utf-8"?>
<calcChain xmlns="http://schemas.openxmlformats.org/spreadsheetml/2006/main">
  <c r="E33" i="10"/>
  <c r="D19"/>
  <c r="D45"/>
  <c r="D39"/>
  <c r="D27"/>
  <c r="E52" l="1"/>
  <c r="D50"/>
  <c r="D51"/>
  <c r="D49"/>
  <c r="D47"/>
  <c r="D48"/>
  <c r="D31"/>
  <c r="D29"/>
  <c r="D32"/>
  <c r="D30"/>
  <c r="D33" l="1"/>
  <c r="D52" s="1"/>
  <c r="D5" l="1"/>
  <c r="E5" s="1"/>
</calcChain>
</file>

<file path=xl/sharedStrings.xml><?xml version="1.0" encoding="utf-8"?>
<sst xmlns="http://schemas.openxmlformats.org/spreadsheetml/2006/main" count="120" uniqueCount="102">
  <si>
    <t>Итого</t>
  </si>
  <si>
    <t>3.1.</t>
  </si>
  <si>
    <t>3.2.</t>
  </si>
  <si>
    <t>3.3.</t>
  </si>
  <si>
    <t>4 раза в год</t>
  </si>
  <si>
    <t>№</t>
  </si>
  <si>
    <t>Виды работ и услуг</t>
  </si>
  <si>
    <t>Периодичность</t>
  </si>
  <si>
    <t>1.1.</t>
  </si>
  <si>
    <t>1 раз в сутки в дни снегопада</t>
  </si>
  <si>
    <t>1 раз в сутки во время гололеда</t>
  </si>
  <si>
    <t>1 раз в 3 суток во время гололеда</t>
  </si>
  <si>
    <t>1 раз в 3 суток</t>
  </si>
  <si>
    <t>1 раз в сутки</t>
  </si>
  <si>
    <t>Очистка урн от мусора</t>
  </si>
  <si>
    <t>Сезонное скашивание травы с территорий без покрытий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</si>
  <si>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</si>
  <si>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</si>
  <si>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</si>
  <si>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</si>
  <si>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</si>
  <si>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</si>
  <si>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Площадь, кв.м.</t>
  </si>
  <si>
    <t>1 раз в двое суток в дни снегопада</t>
  </si>
  <si>
    <t>7 раз в год</t>
  </si>
  <si>
    <t>3.4.</t>
  </si>
  <si>
    <t>3.5.</t>
  </si>
  <si>
    <t>3.6.</t>
  </si>
  <si>
    <t>Содержание мусоропровода</t>
  </si>
  <si>
    <t>Дополнительные работы</t>
  </si>
  <si>
    <t>Внеэксплуатационные расходы</t>
  </si>
  <si>
    <t>Техобслуживание вводных и внутренних газопроводов</t>
  </si>
  <si>
    <t>Аварийное обслуживание</t>
  </si>
  <si>
    <t>Прочистка ливнестоков</t>
  </si>
  <si>
    <t>1.7</t>
  </si>
  <si>
    <t>Годовая плата (рублей)</t>
  </si>
  <si>
    <t>Содержание общедомовых приборов учета</t>
  </si>
  <si>
    <t>4.6.7.</t>
  </si>
  <si>
    <t>Всего:</t>
  </si>
  <si>
    <t>I.  Уборка придомовой территории</t>
  </si>
  <si>
    <t xml:space="preserve">Холодный период </t>
  </si>
  <si>
    <t>1.1.1.</t>
  </si>
  <si>
    <t>1.1.2.</t>
  </si>
  <si>
    <t>1.1.3.</t>
  </si>
  <si>
    <t>1.1.4.</t>
  </si>
  <si>
    <t xml:space="preserve"> Очистка территорий от снега наносного происхождения (или подметание территорий, свободных от снежного покрова) </t>
  </si>
  <si>
    <t>1.1.5.</t>
  </si>
  <si>
    <t xml:space="preserve"> Очистка территорий от наледи и льда </t>
  </si>
  <si>
    <t xml:space="preserve"> Очистка урн от мусора </t>
  </si>
  <si>
    <t xml:space="preserve">Теплый период </t>
  </si>
  <si>
    <t>1.2.1.</t>
  </si>
  <si>
    <t>1.2.2.</t>
  </si>
  <si>
    <t>1.2.3.</t>
  </si>
  <si>
    <t>II.  Подготовка многоквартирного дома к сезонной эксплуатации</t>
  </si>
  <si>
    <t>III.  Проведение технических осмотров и мелкий ремонт</t>
  </si>
  <si>
    <t>3.5.1.</t>
  </si>
  <si>
    <t>3.5.2.</t>
  </si>
  <si>
    <t>3.5.3.</t>
  </si>
  <si>
    <t>3.5.4.</t>
  </si>
  <si>
    <t>3.6.1.</t>
  </si>
  <si>
    <t>3.6.2.</t>
  </si>
  <si>
    <t>3.6.3.</t>
  </si>
  <si>
    <t>IV.  Прочее</t>
  </si>
  <si>
    <t>4.1</t>
  </si>
  <si>
    <t>4.3</t>
  </si>
  <si>
    <t>4.4</t>
  </si>
  <si>
    <t>2.2.</t>
  </si>
  <si>
    <t>3 раза в год</t>
  </si>
  <si>
    <t>Дератизация и дезинсекция</t>
  </si>
  <si>
    <t>через 6 часов во время снегопада</t>
  </si>
  <si>
    <t>постоянно</t>
  </si>
  <si>
    <t>по мере необходимости</t>
  </si>
  <si>
    <t>Услуги РКЦ</t>
  </si>
  <si>
    <t>2.4</t>
  </si>
  <si>
    <t>2.5</t>
  </si>
  <si>
    <t>Ликвидация воздушных пробок в системе центрального отопления</t>
  </si>
  <si>
    <t>Общие и частичные осмотры и обследования:</t>
  </si>
  <si>
    <t>Техническое обслуживание:</t>
  </si>
  <si>
    <t>Промывка трубопроводов системы  центрального отопления</t>
  </si>
  <si>
    <t xml:space="preserve">Гидравлическое испытание  системы центрального отопления </t>
  </si>
  <si>
    <t>Ревизия вентилей на системах отопления, водоснабжения в местах общего пользования</t>
  </si>
  <si>
    <t>Уборка площадки перед входом в подъезд</t>
  </si>
  <si>
    <t xml:space="preserve"> Подметание территорий в дни без осадков</t>
  </si>
  <si>
    <t>общедомовой системы хол водоснабжения,  водоотведения в технических помещениях</t>
  </si>
  <si>
    <t>линий электрических сетей, арматуры, электрооборудования на лестничных площадках</t>
  </si>
  <si>
    <t>линий электрических сетей, арматуры, электрооборудования в подвальных помещениях</t>
  </si>
  <si>
    <t>техническое обслуживание   и мелкий ремонт системы отопления, водоснабжения, водоотведения, сетей электроснабжения</t>
  </si>
  <si>
    <t>техническое обслуживание электрощитов</t>
  </si>
  <si>
    <t>техническое обслуживание  ВРУ</t>
  </si>
  <si>
    <t>системы центрального отопления в технических помещениях в отопительный период</t>
  </si>
  <si>
    <t xml:space="preserve"> Посыпка территории песком или смесью песка с хлоридами </t>
  </si>
  <si>
    <t>Услуги по управлению общим имуществом дома</t>
  </si>
  <si>
    <t xml:space="preserve">Работы по текущему ремонту общего имущества жилого дома </t>
  </si>
  <si>
    <t>4.1.</t>
  </si>
  <si>
    <t>4.2</t>
  </si>
  <si>
    <t xml:space="preserve"> Подметание свежевыпавшего снега </t>
  </si>
  <si>
    <t xml:space="preserve"> Сдвигание свежевыпавшего снега </t>
  </si>
  <si>
    <t>2.3</t>
  </si>
  <si>
    <t>2.1</t>
  </si>
  <si>
    <t>2.2</t>
  </si>
  <si>
    <t>Стоимость на          1 кв. м. общей площади (рублей в месяц )</t>
  </si>
  <si>
    <t>Стоимость работ и услуг по содержанию и текущему ремонту общего имущества многоквартирных жилых домов, обслуживаемых ООО "УКЖФ  п. Северный"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</si>
</sst>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8" fillId="0" borderId="0" xfId="0" applyFont="1" applyFill="1"/>
    <xf numFmtId="4" fontId="1" fillId="0" borderId="0" xfId="0" applyNumberFormat="1" applyFont="1"/>
    <xf numFmtId="0" fontId="9" fillId="0" borderId="0" xfId="0" applyFont="1" applyBorder="1"/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center" vertical="top" wrapText="1"/>
    </xf>
    <xf numFmtId="4" fontId="11" fillId="0" borderId="19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2" fontId="11" fillId="0" borderId="2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10" fillId="0" borderId="9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4" fontId="10" fillId="0" borderId="25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63"/>
  <sheetViews>
    <sheetView tabSelected="1" showWhiteSpace="0" workbookViewId="0">
      <selection sqref="A1:E1"/>
    </sheetView>
  </sheetViews>
  <sheetFormatPr defaultRowHeight="12.75"/>
  <cols>
    <col min="1" max="1" width="11" style="4" customWidth="1"/>
    <col min="2" max="2" width="60.140625" style="2" customWidth="1"/>
    <col min="3" max="3" width="31.140625" style="5" customWidth="1"/>
    <col min="4" max="4" width="14.7109375" style="5" hidden="1" customWidth="1"/>
    <col min="5" max="5" width="19" style="5" customWidth="1"/>
    <col min="6" max="6" width="12.42578125" style="2" customWidth="1"/>
    <col min="7" max="7" width="10.140625" style="2" bestFit="1" customWidth="1"/>
    <col min="8" max="8" width="9.140625" style="2"/>
    <col min="9" max="9" width="23.28515625" style="2" customWidth="1"/>
    <col min="10" max="10" width="9.140625" style="2"/>
    <col min="11" max="11" width="14.28515625" style="2" customWidth="1"/>
    <col min="12" max="12" width="10.7109375" style="2" customWidth="1"/>
    <col min="13" max="16384" width="9.140625" style="2"/>
  </cols>
  <sheetData>
    <row r="1" spans="1:6" ht="36.75" customHeight="1">
      <c r="A1" s="100" t="s">
        <v>101</v>
      </c>
      <c r="B1" s="101"/>
      <c r="C1" s="101"/>
      <c r="D1" s="101"/>
      <c r="E1" s="101"/>
    </row>
    <row r="2" spans="1:6" ht="36.75" customHeight="1" thickBot="1">
      <c r="A2" s="90"/>
      <c r="B2" s="38"/>
      <c r="C2" s="38"/>
      <c r="D2" s="38"/>
      <c r="E2" s="38"/>
    </row>
    <row r="3" spans="1:6" ht="75.75" customHeight="1">
      <c r="A3" s="39" t="s">
        <v>5</v>
      </c>
      <c r="B3" s="40" t="s">
        <v>6</v>
      </c>
      <c r="C3" s="40" t="s">
        <v>7</v>
      </c>
      <c r="D3" s="40" t="s">
        <v>35</v>
      </c>
      <c r="E3" s="41" t="s">
        <v>100</v>
      </c>
    </row>
    <row r="4" spans="1:6" ht="20.25" hidden="1" customHeight="1">
      <c r="A4" s="42"/>
      <c r="B4" s="43" t="s">
        <v>22</v>
      </c>
      <c r="C4" s="44"/>
      <c r="D4" s="44"/>
      <c r="E4" s="45">
        <v>2824.3</v>
      </c>
    </row>
    <row r="5" spans="1:6" ht="16.5" hidden="1" customHeight="1">
      <c r="A5" s="46" t="s">
        <v>34</v>
      </c>
      <c r="B5" s="43" t="s">
        <v>28</v>
      </c>
      <c r="C5" s="44" t="s">
        <v>18</v>
      </c>
      <c r="D5" s="47" t="e">
        <f>#REF!</f>
        <v>#REF!</v>
      </c>
      <c r="E5" s="48" t="e">
        <f>D5/E$4/12</f>
        <v>#REF!</v>
      </c>
      <c r="F5" s="7"/>
    </row>
    <row r="6" spans="1:6" ht="21.75" customHeight="1">
      <c r="A6" s="102" t="s">
        <v>39</v>
      </c>
      <c r="B6" s="97"/>
      <c r="C6" s="97"/>
      <c r="D6" s="97"/>
      <c r="E6" s="103"/>
      <c r="F6" s="7"/>
    </row>
    <row r="7" spans="1:6" s="6" customFormat="1" ht="19.5" customHeight="1">
      <c r="A7" s="46" t="s">
        <v>8</v>
      </c>
      <c r="B7" s="96" t="s">
        <v>40</v>
      </c>
      <c r="C7" s="97"/>
      <c r="D7" s="98"/>
      <c r="E7" s="99"/>
      <c r="F7" s="7"/>
    </row>
    <row r="8" spans="1:6" ht="18" customHeight="1">
      <c r="A8" s="46" t="s">
        <v>41</v>
      </c>
      <c r="B8" s="43" t="s">
        <v>95</v>
      </c>
      <c r="C8" s="44" t="s">
        <v>9</v>
      </c>
      <c r="D8" s="50"/>
      <c r="E8" s="51"/>
      <c r="F8" s="7"/>
    </row>
    <row r="9" spans="1:6" ht="30.75" customHeight="1">
      <c r="A9" s="46" t="s">
        <v>42</v>
      </c>
      <c r="B9" s="43" t="s">
        <v>96</v>
      </c>
      <c r="C9" s="44" t="s">
        <v>69</v>
      </c>
      <c r="D9" s="52"/>
      <c r="E9" s="53"/>
      <c r="F9" s="7"/>
    </row>
    <row r="10" spans="1:6" ht="30.75" customHeight="1">
      <c r="A10" s="46" t="s">
        <v>43</v>
      </c>
      <c r="B10" s="43" t="s">
        <v>90</v>
      </c>
      <c r="C10" s="44" t="s">
        <v>10</v>
      </c>
      <c r="D10" s="52"/>
      <c r="E10" s="53"/>
      <c r="F10" s="7"/>
    </row>
    <row r="11" spans="1:6" ht="47.25" hidden="1">
      <c r="A11" s="46" t="s">
        <v>44</v>
      </c>
      <c r="B11" s="43" t="s">
        <v>45</v>
      </c>
      <c r="C11" s="44" t="s">
        <v>23</v>
      </c>
      <c r="D11" s="52"/>
      <c r="E11" s="53"/>
      <c r="F11" s="7"/>
    </row>
    <row r="12" spans="1:6" ht="29.25" customHeight="1">
      <c r="A12" s="46" t="s">
        <v>44</v>
      </c>
      <c r="B12" s="43" t="s">
        <v>47</v>
      </c>
      <c r="C12" s="44" t="s">
        <v>11</v>
      </c>
      <c r="D12" s="52"/>
      <c r="E12" s="53"/>
      <c r="F12" s="7"/>
    </row>
    <row r="13" spans="1:6" ht="15.75">
      <c r="A13" s="46" t="s">
        <v>46</v>
      </c>
      <c r="B13" s="43" t="s">
        <v>48</v>
      </c>
      <c r="C13" s="44" t="s">
        <v>12</v>
      </c>
      <c r="D13" s="52"/>
      <c r="E13" s="53"/>
      <c r="F13" s="7"/>
    </row>
    <row r="14" spans="1:6" s="6" customFormat="1" ht="19.5" customHeight="1">
      <c r="A14" s="46"/>
      <c r="B14" s="54" t="s">
        <v>49</v>
      </c>
      <c r="C14" s="43"/>
      <c r="D14" s="55"/>
      <c r="E14" s="56"/>
      <c r="F14" s="7"/>
    </row>
    <row r="15" spans="1:6" ht="15.75">
      <c r="A15" s="46" t="s">
        <v>50</v>
      </c>
      <c r="B15" s="43" t="s">
        <v>82</v>
      </c>
      <c r="C15" s="44" t="s">
        <v>13</v>
      </c>
      <c r="D15" s="52"/>
      <c r="E15" s="53"/>
      <c r="F15" s="7"/>
    </row>
    <row r="16" spans="1:6" ht="23.25" customHeight="1">
      <c r="A16" s="46" t="s">
        <v>51</v>
      </c>
      <c r="B16" s="43" t="s">
        <v>14</v>
      </c>
      <c r="C16" s="44" t="s">
        <v>13</v>
      </c>
      <c r="D16" s="52"/>
      <c r="E16" s="53"/>
      <c r="F16" s="7"/>
    </row>
    <row r="17" spans="1:6" ht="23.25" hidden="1" customHeight="1">
      <c r="A17" s="46" t="s">
        <v>52</v>
      </c>
      <c r="B17" s="43" t="s">
        <v>81</v>
      </c>
      <c r="C17" s="44" t="s">
        <v>13</v>
      </c>
      <c r="D17" s="52"/>
      <c r="E17" s="53"/>
      <c r="F17" s="7"/>
    </row>
    <row r="18" spans="1:6" s="1" customFormat="1" ht="23.25" customHeight="1">
      <c r="A18" s="57" t="s">
        <v>52</v>
      </c>
      <c r="B18" s="58" t="s">
        <v>15</v>
      </c>
      <c r="C18" s="92" t="s">
        <v>71</v>
      </c>
      <c r="D18" s="59"/>
      <c r="E18" s="60"/>
      <c r="F18" s="12"/>
    </row>
    <row r="19" spans="1:6" s="1" customFormat="1" ht="18.75" customHeight="1">
      <c r="A19" s="61"/>
      <c r="B19" s="62" t="s">
        <v>21</v>
      </c>
      <c r="C19" s="63"/>
      <c r="D19" s="64">
        <f>E19*12*E4</f>
        <v>85745.748000000007</v>
      </c>
      <c r="E19" s="65">
        <v>2.5299999999999998</v>
      </c>
      <c r="F19" s="12"/>
    </row>
    <row r="20" spans="1:6" s="8" customFormat="1" ht="28.5" customHeight="1">
      <c r="A20" s="102" t="s">
        <v>53</v>
      </c>
      <c r="B20" s="97"/>
      <c r="C20" s="98"/>
      <c r="D20" s="98"/>
      <c r="E20" s="99"/>
      <c r="F20" s="9"/>
    </row>
    <row r="21" spans="1:6" ht="36" customHeight="1">
      <c r="A21" s="46" t="s">
        <v>98</v>
      </c>
      <c r="B21" s="54" t="s">
        <v>75</v>
      </c>
      <c r="C21" s="66"/>
      <c r="D21" s="67"/>
      <c r="E21" s="68"/>
      <c r="F21" s="9"/>
    </row>
    <row r="22" spans="1:6" ht="17.25" hidden="1" customHeight="1">
      <c r="A22" s="46" t="s">
        <v>66</v>
      </c>
      <c r="B22" s="54" t="s">
        <v>33</v>
      </c>
      <c r="C22" s="69"/>
      <c r="D22" s="70"/>
      <c r="E22" s="71"/>
      <c r="F22" s="9"/>
    </row>
    <row r="23" spans="1:6" ht="31.5">
      <c r="A23" s="46" t="s">
        <v>99</v>
      </c>
      <c r="B23" s="72" t="s">
        <v>80</v>
      </c>
      <c r="C23" s="69" t="s">
        <v>17</v>
      </c>
      <c r="D23" s="70"/>
      <c r="E23" s="71"/>
      <c r="F23" s="9"/>
    </row>
    <row r="24" spans="1:6" ht="15.75">
      <c r="A24" s="46" t="s">
        <v>97</v>
      </c>
      <c r="B24" s="54" t="s">
        <v>20</v>
      </c>
      <c r="C24" s="69"/>
      <c r="D24" s="70"/>
      <c r="E24" s="71"/>
      <c r="F24" s="9"/>
    </row>
    <row r="25" spans="1:6" ht="31.5">
      <c r="A25" s="46" t="s">
        <v>73</v>
      </c>
      <c r="B25" s="54" t="s">
        <v>78</v>
      </c>
      <c r="C25" s="69"/>
      <c r="D25" s="70"/>
      <c r="E25" s="73"/>
      <c r="F25" s="9"/>
    </row>
    <row r="26" spans="1:6" ht="18" customHeight="1">
      <c r="A26" s="46" t="s">
        <v>74</v>
      </c>
      <c r="B26" s="54" t="s">
        <v>79</v>
      </c>
      <c r="C26" s="74"/>
      <c r="D26" s="75"/>
      <c r="E26" s="76"/>
      <c r="F26" s="9"/>
    </row>
    <row r="27" spans="1:6" ht="15.75">
      <c r="A27" s="46"/>
      <c r="B27" s="43" t="s">
        <v>0</v>
      </c>
      <c r="C27" s="76"/>
      <c r="D27" s="77">
        <f>E27*12*E4</f>
        <v>65071.872000000003</v>
      </c>
      <c r="E27" s="91">
        <v>1.92</v>
      </c>
      <c r="F27" s="9"/>
    </row>
    <row r="28" spans="1:6" s="8" customFormat="1" ht="21.75" customHeight="1">
      <c r="A28" s="102" t="s">
        <v>54</v>
      </c>
      <c r="B28" s="97"/>
      <c r="C28" s="97"/>
      <c r="D28" s="97"/>
      <c r="E28" s="103"/>
      <c r="F28" s="9"/>
    </row>
    <row r="29" spans="1:6" s="7" customFormat="1" ht="18" customHeight="1">
      <c r="A29" s="46" t="s">
        <v>1</v>
      </c>
      <c r="B29" s="43" t="s">
        <v>16</v>
      </c>
      <c r="C29" s="44" t="s">
        <v>67</v>
      </c>
      <c r="D29" s="47">
        <f>E29*12*E4</f>
        <v>15251.220000000001</v>
      </c>
      <c r="E29" s="48">
        <v>0.45</v>
      </c>
      <c r="F29" s="9"/>
    </row>
    <row r="30" spans="1:6" s="7" customFormat="1" ht="17.25" customHeight="1">
      <c r="A30" s="46" t="s">
        <v>2</v>
      </c>
      <c r="B30" s="43" t="s">
        <v>68</v>
      </c>
      <c r="C30" s="44" t="s">
        <v>17</v>
      </c>
      <c r="D30" s="47">
        <f>E30*12*E4</f>
        <v>3728.0760000000005</v>
      </c>
      <c r="E30" s="48">
        <v>0.11</v>
      </c>
      <c r="F30" s="9"/>
    </row>
    <row r="31" spans="1:6" s="7" customFormat="1" ht="15.75">
      <c r="A31" s="46" t="s">
        <v>3</v>
      </c>
      <c r="B31" s="43" t="s">
        <v>32</v>
      </c>
      <c r="C31" s="44" t="s">
        <v>70</v>
      </c>
      <c r="D31" s="47">
        <f>E31*12*E4</f>
        <v>19318.212</v>
      </c>
      <c r="E31" s="48">
        <v>0.56999999999999995</v>
      </c>
      <c r="F31" s="9"/>
    </row>
    <row r="32" spans="1:6" s="7" customFormat="1" ht="21.75" customHeight="1">
      <c r="A32" s="46" t="s">
        <v>25</v>
      </c>
      <c r="B32" s="58" t="s">
        <v>31</v>
      </c>
      <c r="C32" s="44" t="s">
        <v>17</v>
      </c>
      <c r="D32" s="47">
        <f>E32*12*E4</f>
        <v>5422.6559999999999</v>
      </c>
      <c r="E32" s="48">
        <v>0.16</v>
      </c>
      <c r="F32" s="9"/>
    </row>
    <row r="33" spans="1:6" s="7" customFormat="1" ht="18" customHeight="1">
      <c r="A33" s="46"/>
      <c r="B33" s="78" t="s">
        <v>21</v>
      </c>
      <c r="C33" s="44"/>
      <c r="D33" s="79">
        <f>SUM(D29:D32)</f>
        <v>43720.164000000004</v>
      </c>
      <c r="E33" s="80">
        <f>SUM(E29:E32)</f>
        <v>1.2899999999999998</v>
      </c>
      <c r="F33" s="9"/>
    </row>
    <row r="34" spans="1:6" s="3" customFormat="1" ht="18.75" customHeight="1">
      <c r="A34" s="46" t="s">
        <v>26</v>
      </c>
      <c r="B34" s="96" t="s">
        <v>76</v>
      </c>
      <c r="C34" s="97"/>
      <c r="D34" s="98"/>
      <c r="E34" s="99"/>
      <c r="F34" s="10"/>
    </row>
    <row r="35" spans="1:6" ht="31.5">
      <c r="A35" s="46" t="s">
        <v>55</v>
      </c>
      <c r="B35" s="43" t="s">
        <v>89</v>
      </c>
      <c r="C35" s="49" t="s">
        <v>24</v>
      </c>
      <c r="D35" s="50"/>
      <c r="E35" s="81"/>
      <c r="F35" s="9"/>
    </row>
    <row r="36" spans="1:6" ht="31.5">
      <c r="A36" s="46" t="s">
        <v>56</v>
      </c>
      <c r="B36" s="43" t="s">
        <v>83</v>
      </c>
      <c r="C36" s="49" t="s">
        <v>19</v>
      </c>
      <c r="D36" s="52"/>
      <c r="E36" s="71"/>
      <c r="F36" s="9"/>
    </row>
    <row r="37" spans="1:6" ht="31.5">
      <c r="A37" s="46" t="s">
        <v>57</v>
      </c>
      <c r="B37" s="43" t="s">
        <v>84</v>
      </c>
      <c r="C37" s="49" t="s">
        <v>4</v>
      </c>
      <c r="D37" s="52"/>
      <c r="E37" s="71"/>
      <c r="F37" s="9"/>
    </row>
    <row r="38" spans="1:6" ht="31.5">
      <c r="A38" s="46" t="s">
        <v>58</v>
      </c>
      <c r="B38" s="43" t="s">
        <v>85</v>
      </c>
      <c r="C38" s="49" t="s">
        <v>4</v>
      </c>
      <c r="D38" s="82"/>
      <c r="E38" s="83"/>
      <c r="F38" s="9"/>
    </row>
    <row r="39" spans="1:6" ht="15.75">
      <c r="A39" s="46"/>
      <c r="B39" s="43" t="s">
        <v>21</v>
      </c>
      <c r="C39" s="84"/>
      <c r="D39" s="77">
        <f>E39*12*E4</f>
        <v>13895.556</v>
      </c>
      <c r="E39" s="85">
        <v>0.41</v>
      </c>
      <c r="F39" s="9"/>
    </row>
    <row r="40" spans="1:6" s="3" customFormat="1" ht="24.75" customHeight="1">
      <c r="A40" s="46" t="s">
        <v>27</v>
      </c>
      <c r="B40" s="43" t="s">
        <v>77</v>
      </c>
      <c r="C40" s="86"/>
      <c r="D40" s="87"/>
      <c r="E40" s="88"/>
      <c r="F40" s="10"/>
    </row>
    <row r="41" spans="1:6" ht="47.25">
      <c r="A41" s="46" t="s">
        <v>59</v>
      </c>
      <c r="B41" s="43" t="s">
        <v>86</v>
      </c>
      <c r="C41" s="49" t="s">
        <v>71</v>
      </c>
      <c r="D41" s="50"/>
      <c r="E41" s="68"/>
      <c r="F41" s="9"/>
    </row>
    <row r="42" spans="1:6" ht="16.5" customHeight="1">
      <c r="A42" s="46" t="s">
        <v>60</v>
      </c>
      <c r="B42" s="43" t="s">
        <v>87</v>
      </c>
      <c r="C42" s="49" t="s">
        <v>17</v>
      </c>
      <c r="D42" s="52"/>
      <c r="E42" s="73"/>
      <c r="F42" s="9"/>
    </row>
    <row r="43" spans="1:6" ht="17.25" customHeight="1">
      <c r="A43" s="46" t="s">
        <v>61</v>
      </c>
      <c r="B43" s="43" t="s">
        <v>88</v>
      </c>
      <c r="C43" s="49" t="s">
        <v>17</v>
      </c>
      <c r="D43" s="82"/>
      <c r="E43" s="76"/>
      <c r="F43" s="9"/>
    </row>
    <row r="44" spans="1:6" ht="28.5" hidden="1" customHeight="1">
      <c r="A44" s="46" t="s">
        <v>37</v>
      </c>
      <c r="B44" s="43" t="s">
        <v>29</v>
      </c>
      <c r="C44" s="44"/>
      <c r="D44" s="82"/>
      <c r="E44" s="89"/>
      <c r="F44" s="9"/>
    </row>
    <row r="45" spans="1:6" ht="18.75" customHeight="1">
      <c r="A45" s="24"/>
      <c r="B45" s="21" t="s">
        <v>21</v>
      </c>
      <c r="C45" s="23"/>
      <c r="D45" s="25">
        <f>E45*12*E4</f>
        <v>9150.7320000000018</v>
      </c>
      <c r="E45" s="27">
        <v>0.27</v>
      </c>
      <c r="F45" s="9"/>
    </row>
    <row r="46" spans="1:6" s="8" customFormat="1" ht="18.75" customHeight="1">
      <c r="A46" s="93" t="s">
        <v>62</v>
      </c>
      <c r="B46" s="94"/>
      <c r="C46" s="94"/>
      <c r="D46" s="94"/>
      <c r="E46" s="95"/>
      <c r="F46" s="9"/>
    </row>
    <row r="47" spans="1:6" s="7" customFormat="1" ht="15.75" hidden="1" customHeight="1">
      <c r="A47" s="28" t="s">
        <v>63</v>
      </c>
      <c r="B47" s="29" t="s">
        <v>36</v>
      </c>
      <c r="C47" s="30" t="s">
        <v>70</v>
      </c>
      <c r="D47" s="31">
        <f>E47*12*E4</f>
        <v>0</v>
      </c>
      <c r="E47" s="32">
        <v>0</v>
      </c>
      <c r="F47" s="9"/>
    </row>
    <row r="48" spans="1:6" s="8" customFormat="1" ht="31.5" customHeight="1">
      <c r="A48" s="33" t="s">
        <v>93</v>
      </c>
      <c r="B48" s="21" t="s">
        <v>92</v>
      </c>
      <c r="C48" s="23" t="s">
        <v>71</v>
      </c>
      <c r="D48" s="25">
        <f>E48*12*E4</f>
        <v>53887.644000000008</v>
      </c>
      <c r="E48" s="26">
        <v>1.59</v>
      </c>
      <c r="F48" s="9"/>
    </row>
    <row r="49" spans="1:13" s="8" customFormat="1" ht="18" customHeight="1">
      <c r="A49" s="34" t="s">
        <v>94</v>
      </c>
      <c r="B49" s="35" t="s">
        <v>72</v>
      </c>
      <c r="C49" s="23" t="s">
        <v>70</v>
      </c>
      <c r="D49" s="36">
        <f>E49*12*E4</f>
        <v>21351.708000000002</v>
      </c>
      <c r="E49" s="26">
        <v>0.63</v>
      </c>
      <c r="F49" s="9"/>
    </row>
    <row r="50" spans="1:13" s="8" customFormat="1" ht="18" customHeight="1">
      <c r="A50" s="34" t="s">
        <v>64</v>
      </c>
      <c r="B50" s="35" t="s">
        <v>30</v>
      </c>
      <c r="C50" s="23" t="s">
        <v>70</v>
      </c>
      <c r="D50" s="36">
        <f>E50*12*E4</f>
        <v>23046.288</v>
      </c>
      <c r="E50" s="26">
        <v>0.68</v>
      </c>
      <c r="F50" s="9"/>
    </row>
    <row r="51" spans="1:13" s="8" customFormat="1" ht="17.25" customHeight="1">
      <c r="A51" s="34" t="s">
        <v>65</v>
      </c>
      <c r="B51" s="35" t="s">
        <v>91</v>
      </c>
      <c r="C51" s="23" t="s">
        <v>70</v>
      </c>
      <c r="D51" s="36">
        <f>E51*12*E4</f>
        <v>74900.436000000002</v>
      </c>
      <c r="E51" s="26">
        <v>2.21</v>
      </c>
      <c r="F51" s="9"/>
      <c r="G51" s="14"/>
      <c r="H51" s="15"/>
      <c r="I51" s="16"/>
      <c r="J51" s="17"/>
      <c r="K51" s="18"/>
      <c r="L51" s="19"/>
      <c r="M51" s="14"/>
    </row>
    <row r="52" spans="1:13" ht="15" customHeight="1">
      <c r="A52" s="22"/>
      <c r="B52" s="21" t="s">
        <v>38</v>
      </c>
      <c r="C52" s="37"/>
      <c r="D52" s="25">
        <f>D51+D50+D49+D48+D47+D45+D39+D33+D27+D19</f>
        <v>390770.14800000004</v>
      </c>
      <c r="E52" s="26">
        <f>E51+E50+E49+E48+E45+E39+E33+E27+E19</f>
        <v>11.53</v>
      </c>
      <c r="F52" s="9"/>
    </row>
    <row r="53" spans="1:13" ht="15.75">
      <c r="C53" s="20"/>
      <c r="G53" s="13"/>
    </row>
    <row r="63" spans="1:13">
      <c r="C63" s="11"/>
    </row>
  </sheetData>
  <mergeCells count="7">
    <mergeCell ref="A46:E46"/>
    <mergeCell ref="B34:E34"/>
    <mergeCell ref="A1:E1"/>
    <mergeCell ref="A6:E6"/>
    <mergeCell ref="B7:E7"/>
    <mergeCell ref="A20:E20"/>
    <mergeCell ref="A28:E28"/>
  </mergeCells>
  <phoneticPr fontId="2" type="noConversion"/>
  <pageMargins left="0.78740157480314965" right="0.39370078740157483" top="0.23622047244094491" bottom="0.19685039370078741" header="0.31496062992125984" footer="0.31496062992125984"/>
  <pageSetup paperSize="9" scale="65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Обязат</vt:lpstr>
      <vt:lpstr>Обязат!Заголовки_для_печати</vt:lpstr>
      <vt:lpstr>Обязат!Область_печати</vt:lpstr>
    </vt:vector>
  </TitlesOfParts>
  <Company>novgorod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lnp</dc:creator>
  <cp:lastModifiedBy>Work</cp:lastModifiedBy>
  <cp:lastPrinted>2020-11-09T07:46:19Z</cp:lastPrinted>
  <dcterms:created xsi:type="dcterms:W3CDTF">2007-07-20T13:26:54Z</dcterms:created>
  <dcterms:modified xsi:type="dcterms:W3CDTF">2021-03-25T13:13:10Z</dcterms:modified>
</cp:coreProperties>
</file>